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<sst xmlns="http://schemas.openxmlformats.org/spreadsheetml/2006/main" count="401" uniqueCount="139">
  <si>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</si>
  <si>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</si>
  <si>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</si>
  <si>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</si>
  <si>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</si>
  <si>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</si>
  <si>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</si>
  <si>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</si>
  <si>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</si>
  <si>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</si>
  <si>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</si>
  <si>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</si>
  <si>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</si>
  <si>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</si>
  <si>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</si>
  <si>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</si>
  <si>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</si>
  <si>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</si>
  <si>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</si>
  <si>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</si>
  <si>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</si>
  <si>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</si>
  <si>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</si>
  <si>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</si>
  <si>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</si>
  <si>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</si>
  <si>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</si>
  <si>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</si>
  <si>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</si>
  <si>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</si>
  <si>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</si>
  <si>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</si>
  <si>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</si>
  <si>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</si>
  <si>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</si>
  <si>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</si>
  <si>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</si>
  <si>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</si>
  <si>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</si>
  <si>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</si>
  <si>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</si>
  <si>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</si>
  <si>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</si>
  <si>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</si>
  <si>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</si>
  <si>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</si>
  <si>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</si>
  <si>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</si>
  <si>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</si>
  <si>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</si>
  <si>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</si>
  <si>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</si>
  <si>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</si>
  <si>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</si>
  <si>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</si>
  <si>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</si>
  <si>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</si>
  <si>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</si>
  <si>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</si>
  <si>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</si>
  <si>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</si>
  <si>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</si>
  <si>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</si>
  <si>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</si>
  <si>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</si>
  <si>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</si>
  <si>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</si>
  <si>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</si>
  <si>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</si>
  <si>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</si>
  <si>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</si>
  <si>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</si>
  <si>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</si>
  <si>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</si>
  <si>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</si>
  <si>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</si>
  <si>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</si>
  <si>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</si>
  <si>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</si>
  <si>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</si>
  <si>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</si>
  <si>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</si>
  <si>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</si>
  <si>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</si>
  <si>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</si>
  <si>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</si>
  <si>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</si>
  <si>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</si>
  <si>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</si>
  <si>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</si>
  <si>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</si>
  <si>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</si>
  <si>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</si>
  <si>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</si>
  <si>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</si>
  <si>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</si>
  <si>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</si>
  <si>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</si>
  <si>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</si>
  <si>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</si>
  <si>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</si>
  <si>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</si>
  <si>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</si>
  <si>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</si>
  <si>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</si>
  <si>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</si>
  <si>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</si>
  <si>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</si>
  <si>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</si>
  <si>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</si>
  <si>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</si>
  <si>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</si>
  <si>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</si>
  <si>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</si>
  <si>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</si>
  <si>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</si>
  <si>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</si>
  <si>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</si>
  <si>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</si>
  <si>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</si>
  <si>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</si>
  <si>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</si>
  <si>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</si>
  <si>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</si>
  <si>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South Red River Valley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</si>
  <si>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</si>
  <si>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</si>
  <si>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</si>
  <si>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</si>
  <si>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</si>
  <si>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Malt price, estimate of feed barley price is $2.83</t>
  </si>
  <si>
    <t>Triple trait GM corn and 20% RR corn for refuge</t>
  </si>
  <si>
    <t>Soybean aphid and/or spider mite insecticide</t>
  </si>
  <si>
    <t>Fungicide for white mold</t>
  </si>
  <si>
    <t>Spraying for head feeding insects</t>
  </si>
  <si>
    <t>Two sprayings for head feeding insects</t>
  </si>
  <si>
    <t>Name:</t>
  </si>
  <si>
    <t>Insecticide &amp; fungicide seed treatment would cost $11</t>
  </si>
  <si>
    <t>Includes seed treatment for wireworm and flea beetle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</si>
</sst>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90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95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96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97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98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99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100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101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102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127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103</v>
      </c>
      <c r="B19" s="38"/>
      <c r="C19" s="38"/>
      <c r="E19" s="38"/>
      <c r="F19" s="38"/>
      <c r="G19" s="38"/>
      <c r="H19" s="38"/>
    </row>
    <row r="20" spans="1:8" ht="12.75">
      <c r="A20" s="17" t="s">
        <v>104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105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118</v>
      </c>
      <c r="B32" s="36" t="s">
        <v>119</v>
      </c>
      <c r="C32" s="36"/>
      <c r="D32" s="39"/>
      <c r="E32" s="36" t="s">
        <v>120</v>
      </c>
      <c r="F32" s="36"/>
      <c r="G32" s="36"/>
      <c r="H32" s="36"/>
    </row>
    <row r="33" spans="1:11" ht="12.75">
      <c r="A33" s="36" t="s">
        <v>121</v>
      </c>
      <c r="B33" s="71" t="s">
        <v>122</v>
      </c>
      <c r="C33" s="72"/>
      <c r="D33" s="72"/>
      <c r="E33" s="72"/>
      <c r="F33" s="72"/>
      <c r="G33" s="72"/>
      <c r="H33" s="36" t="s">
        <v>123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72</v>
      </c>
      <c r="C2" s="81"/>
      <c r="D2" s="81"/>
      <c r="E2" s="81"/>
      <c r="F2" s="81"/>
      <c r="G2" s="81"/>
    </row>
    <row r="3" spans="1:7" ht="12.75">
      <c r="A3" t="s">
        <v>73</v>
      </c>
      <c r="B3" s="12">
        <v>2.33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167.76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40.73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18.58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17.27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2.68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104.76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6.23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19.69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12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123.42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228.18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-60.420000000000016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1.455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1.7141666666666666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3.169166666666667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50</v>
      </c>
      <c r="C2" s="81"/>
      <c r="D2" s="81"/>
      <c r="E2" s="81"/>
      <c r="F2" s="81"/>
      <c r="G2" s="81"/>
    </row>
    <row r="3" spans="1:7" ht="12.75">
      <c r="A3" t="s">
        <v>74</v>
      </c>
      <c r="B3" s="12">
        <v>5.16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258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9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16.8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9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56.76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15.02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3.64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142.32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5.57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17.43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10.42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118.92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261.24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-3.240000000000009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2.8464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2.3784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5.2248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5"/>
      <c r="B1" s="46" t="s">
        <v>51</v>
      </c>
      <c r="C1" s="46" t="s">
        <v>53</v>
      </c>
      <c r="D1" s="46" t="s">
        <v>113</v>
      </c>
      <c r="E1" s="47" t="s">
        <v>61</v>
      </c>
      <c r="F1" s="46" t="s">
        <v>65</v>
      </c>
      <c r="G1" s="46" t="s">
        <v>66</v>
      </c>
      <c r="H1" s="48" t="s">
        <v>56</v>
      </c>
    </row>
    <row r="2" spans="1:8" ht="12.75">
      <c r="A2" s="49" t="s">
        <v>50</v>
      </c>
      <c r="B2" s="15" t="s">
        <v>52</v>
      </c>
      <c r="C2" s="15" t="s">
        <v>54</v>
      </c>
      <c r="D2" s="40" t="s">
        <v>114</v>
      </c>
      <c r="E2" s="43" t="s">
        <v>62</v>
      </c>
      <c r="F2" s="15" t="s">
        <v>62</v>
      </c>
      <c r="G2" s="15" t="s">
        <v>62</v>
      </c>
      <c r="H2" s="50" t="s">
        <v>55</v>
      </c>
    </row>
    <row r="3" spans="1:8" ht="12.75">
      <c r="A3" s="30" t="s">
        <v>44</v>
      </c>
      <c r="B3" s="41">
        <f>HRSW!B4</f>
        <v>267.43</v>
      </c>
      <c r="C3" s="41">
        <f>HRSW!B18</f>
        <v>147.04</v>
      </c>
      <c r="D3" s="16">
        <f>B3-C3</f>
        <v>120.39000000000001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45</v>
      </c>
      <c r="B4" s="41">
        <f>Barley!B4</f>
        <v>222.72</v>
      </c>
      <c r="C4" s="41">
        <f>Barley!B18</f>
        <v>121.11</v>
      </c>
      <c r="D4" s="16">
        <f aca="true" t="shared" si="2" ref="D4:D11">B4-C4</f>
        <v>101.61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452.4</v>
      </c>
      <c r="C5" s="41">
        <f>Corn!B18</f>
        <v>282.81</v>
      </c>
      <c r="D5" s="16">
        <f t="shared" si="2"/>
        <v>169.58999999999997</v>
      </c>
      <c r="E5" s="18">
        <v>900</v>
      </c>
      <c r="F5" s="19">
        <f t="shared" si="0"/>
        <v>407160</v>
      </c>
      <c r="G5" s="19">
        <f t="shared" si="1"/>
        <v>254529</v>
      </c>
      <c r="H5" s="31">
        <f t="shared" si="3"/>
        <v>152631</v>
      </c>
    </row>
    <row r="6" spans="1:8" ht="12.75">
      <c r="A6" s="30" t="s">
        <v>25</v>
      </c>
      <c r="B6" s="41">
        <f>Soyb!B4</f>
        <v>300.63</v>
      </c>
      <c r="C6" s="41">
        <f>Soyb!B18</f>
        <v>124.25000000000003</v>
      </c>
      <c r="D6" s="16">
        <f t="shared" si="2"/>
        <v>176.37999999999997</v>
      </c>
      <c r="E6" s="18">
        <v>900</v>
      </c>
      <c r="F6" s="19">
        <f t="shared" si="0"/>
        <v>270567</v>
      </c>
      <c r="G6" s="19">
        <f t="shared" si="1"/>
        <v>111825.00000000003</v>
      </c>
      <c r="H6" s="31">
        <f t="shared" si="3"/>
        <v>158741.99999999997</v>
      </c>
    </row>
    <row r="7" spans="1:8" ht="12.75">
      <c r="A7" s="30" t="s">
        <v>71</v>
      </c>
      <c r="B7" s="41">
        <f>Drybean!B4</f>
        <v>405.6</v>
      </c>
      <c r="C7" s="41">
        <f>Drybean!B18</f>
        <v>189.02</v>
      </c>
      <c r="D7" s="16">
        <f t="shared" si="2"/>
        <v>216.58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46</v>
      </c>
      <c r="B8" s="41">
        <f>Oil_SF!B4</f>
        <v>260.8</v>
      </c>
      <c r="C8" s="41">
        <f>Oil_SF!B18</f>
        <v>148.91</v>
      </c>
      <c r="D8" s="16">
        <f t="shared" si="2"/>
        <v>111.89000000000001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47</v>
      </c>
      <c r="B9" s="41">
        <f>Conf_SF!B4</f>
        <v>328.8</v>
      </c>
      <c r="C9" s="41">
        <f>Conf_SF!B18</f>
        <v>169.10000000000002</v>
      </c>
      <c r="D9" s="16">
        <f t="shared" si="2"/>
        <v>159.7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48</v>
      </c>
      <c r="B10" s="41">
        <f>Oats!B4</f>
        <v>167.76</v>
      </c>
      <c r="C10" s="41">
        <f>Oats!B18</f>
        <v>104.76</v>
      </c>
      <c r="D10" s="16">
        <f t="shared" si="2"/>
        <v>62.999999999999986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49</v>
      </c>
      <c r="B11" s="41">
        <f>'Wint.Wht'!B4</f>
        <v>258</v>
      </c>
      <c r="C11" s="41">
        <f>'Wint.Wht'!B18</f>
        <v>142.32</v>
      </c>
      <c r="D11" s="16">
        <f t="shared" si="2"/>
        <v>115.68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67</v>
      </c>
      <c r="B12" s="14"/>
      <c r="C12" s="14"/>
      <c r="D12" s="14"/>
      <c r="E12" s="20">
        <f>SUM(E3:E11)</f>
        <v>1800</v>
      </c>
      <c r="F12" s="20">
        <f>SUM(F3:F11)</f>
        <v>677727</v>
      </c>
      <c r="G12" s="20">
        <f>SUM(G3:G11)</f>
        <v>366354</v>
      </c>
      <c r="H12" s="33">
        <f>SUM(H3:H11)</f>
        <v>311373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0" t="s">
        <v>43</v>
      </c>
      <c r="D14" s="80"/>
      <c r="E14" s="80"/>
      <c r="F14" s="3"/>
      <c r="G14" s="3"/>
      <c r="H14" s="3"/>
    </row>
    <row r="15" spans="1:8" ht="12.75">
      <c r="A15" s="51" t="s">
        <v>63</v>
      </c>
      <c r="B15" s="52"/>
      <c r="C15" s="52"/>
      <c r="D15" s="53"/>
      <c r="E15" s="52" t="s">
        <v>64</v>
      </c>
      <c r="F15" s="52"/>
      <c r="G15" s="52"/>
      <c r="H15" s="54"/>
    </row>
    <row r="16" spans="1:8" ht="12.75">
      <c r="A16" s="76" t="s">
        <v>72</v>
      </c>
      <c r="B16" s="77"/>
      <c r="C16" s="19">
        <f>F12</f>
        <v>677727</v>
      </c>
      <c r="D16" s="4"/>
      <c r="E16" s="77" t="s">
        <v>58</v>
      </c>
      <c r="F16" s="77"/>
      <c r="G16" s="19">
        <f>G12</f>
        <v>366354</v>
      </c>
      <c r="H16" s="55"/>
    </row>
    <row r="17" spans="1:8" ht="12.75">
      <c r="A17" s="78" t="s">
        <v>68</v>
      </c>
      <c r="B17" s="73"/>
      <c r="C17" s="18">
        <v>23400</v>
      </c>
      <c r="D17" s="56" t="s">
        <v>60</v>
      </c>
      <c r="E17" s="73" t="s">
        <v>115</v>
      </c>
      <c r="F17" s="73"/>
      <c r="G17" s="18">
        <v>39900</v>
      </c>
      <c r="H17" s="57" t="s">
        <v>60</v>
      </c>
    </row>
    <row r="18" spans="1:8" ht="12.75">
      <c r="A18" s="79"/>
      <c r="B18" s="74"/>
      <c r="C18" s="58">
        <v>0</v>
      </c>
      <c r="D18" s="59"/>
      <c r="E18" s="73" t="s">
        <v>57</v>
      </c>
      <c r="F18" s="73"/>
      <c r="G18" s="18">
        <v>153900</v>
      </c>
      <c r="H18" s="60"/>
    </row>
    <row r="19" spans="1:8" ht="12.75">
      <c r="A19" s="79"/>
      <c r="B19" s="74"/>
      <c r="C19" s="58">
        <v>0</v>
      </c>
      <c r="D19" s="4"/>
      <c r="E19" s="73" t="s">
        <v>116</v>
      </c>
      <c r="F19" s="73"/>
      <c r="G19" s="18">
        <v>0</v>
      </c>
      <c r="H19" s="60"/>
    </row>
    <row r="20" spans="1:8" ht="12.75">
      <c r="A20" s="79"/>
      <c r="B20" s="74"/>
      <c r="C20" s="58">
        <v>0</v>
      </c>
      <c r="D20" s="4"/>
      <c r="E20" s="73" t="s">
        <v>59</v>
      </c>
      <c r="F20" s="73"/>
      <c r="G20" s="18">
        <v>0</v>
      </c>
      <c r="H20" s="60"/>
    </row>
    <row r="21" spans="1:8" ht="12.75">
      <c r="A21" s="79"/>
      <c r="B21" s="74"/>
      <c r="C21" s="58">
        <v>0</v>
      </c>
      <c r="D21" s="4"/>
      <c r="E21" s="74"/>
      <c r="F21" s="74"/>
      <c r="G21" s="61">
        <v>0</v>
      </c>
      <c r="H21" s="60"/>
    </row>
    <row r="22" spans="1:8" ht="12.75">
      <c r="A22" s="79"/>
      <c r="B22" s="74"/>
      <c r="C22" s="58">
        <v>0</v>
      </c>
      <c r="D22" s="4"/>
      <c r="E22" s="74"/>
      <c r="F22" s="74"/>
      <c r="G22" s="61">
        <v>0</v>
      </c>
      <c r="H22" s="60"/>
    </row>
    <row r="23" spans="1:8" ht="12.75">
      <c r="A23" s="79" t="s">
        <v>70</v>
      </c>
      <c r="B23" s="74"/>
      <c r="C23" s="44">
        <v>0</v>
      </c>
      <c r="D23" s="59"/>
      <c r="E23" s="74" t="s">
        <v>69</v>
      </c>
      <c r="F23" s="74"/>
      <c r="G23" s="44">
        <v>10500</v>
      </c>
      <c r="H23" s="60"/>
    </row>
    <row r="24" spans="1:8" ht="12.75">
      <c r="A24" s="30" t="s">
        <v>56</v>
      </c>
      <c r="B24" s="4"/>
      <c r="C24" s="19">
        <f>SUM(C16:C23)</f>
        <v>701127</v>
      </c>
      <c r="D24" s="4"/>
      <c r="E24" s="4" t="s">
        <v>56</v>
      </c>
      <c r="F24" s="4"/>
      <c r="G24" s="28">
        <f>SUM(G16:G23)</f>
        <v>570654</v>
      </c>
      <c r="H24" s="55"/>
    </row>
    <row r="25" spans="1:8" ht="12.75">
      <c r="A25" s="62" t="s">
        <v>117</v>
      </c>
      <c r="B25" s="3"/>
      <c r="C25" s="3"/>
      <c r="D25" s="3"/>
      <c r="E25" s="3"/>
      <c r="F25" s="3"/>
      <c r="G25" s="64">
        <f>C24-G24</f>
        <v>130473</v>
      </c>
      <c r="H25" s="63"/>
    </row>
    <row r="26" ht="12.75">
      <c r="G26" s="6"/>
    </row>
    <row r="27" spans="1:8" ht="12.75">
      <c r="A27" s="84" t="s">
        <v>136</v>
      </c>
      <c r="B27" s="85"/>
      <c r="C27" s="85"/>
      <c r="D27" s="85"/>
      <c r="E27" s="85"/>
      <c r="F27" s="65" t="s">
        <v>125</v>
      </c>
      <c r="G27" s="86"/>
      <c r="H27" s="86"/>
    </row>
    <row r="28" spans="3:6" ht="12.75">
      <c r="C28" s="66"/>
      <c r="D28" s="66"/>
      <c r="E28" s="66"/>
      <c r="F28" s="66"/>
    </row>
    <row r="29" spans="1:12" ht="12.75">
      <c r="A29" t="s">
        <v>31</v>
      </c>
      <c r="B29" s="75" t="s">
        <v>126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 ht="12.7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 ht="12.7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 ht="12.7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 ht="12.7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 ht="12.7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6" ht="12.75">
      <c r="A36" t="s">
        <v>88</v>
      </c>
    </row>
    <row r="37" spans="1:12" ht="12.75">
      <c r="A37" s="24" t="s">
        <v>75</v>
      </c>
      <c r="B37" s="25" t="s">
        <v>76</v>
      </c>
      <c r="C37" s="25" t="s">
        <v>77</v>
      </c>
      <c r="D37" s="25" t="s">
        <v>78</v>
      </c>
      <c r="E37" s="25" t="s">
        <v>79</v>
      </c>
      <c r="F37" s="25" t="s">
        <v>80</v>
      </c>
      <c r="G37" s="25" t="s">
        <v>81</v>
      </c>
      <c r="H37" s="25" t="s">
        <v>82</v>
      </c>
      <c r="I37" s="25" t="s">
        <v>83</v>
      </c>
      <c r="J37" s="25" t="s">
        <v>84</v>
      </c>
      <c r="K37" s="25" t="s">
        <v>85</v>
      </c>
      <c r="L37" s="26" t="s">
        <v>86</v>
      </c>
    </row>
    <row r="38" spans="1:12" ht="12.75">
      <c r="A38" s="27" t="s">
        <v>44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45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72927</v>
      </c>
      <c r="C40" s="19">
        <f>$E5*Corn!$B8</f>
        <v>15300</v>
      </c>
      <c r="D40" s="19">
        <f>$E5*Corn!$B9</f>
        <v>0</v>
      </c>
      <c r="E40" s="19">
        <f>$E5*Corn!$B10</f>
        <v>0</v>
      </c>
      <c r="F40" s="19">
        <f>$E5*Corn!$B11</f>
        <v>69291</v>
      </c>
      <c r="G40" s="19">
        <f>$E5*Corn!$B12</f>
        <v>21780</v>
      </c>
      <c r="H40" s="19">
        <f>$E5*Corn!$B13</f>
        <v>21645</v>
      </c>
      <c r="I40" s="19">
        <f>$E5*Corn!$B14</f>
        <v>18279</v>
      </c>
      <c r="J40" s="19">
        <f>$E5*Corn!$B15</f>
        <v>23400</v>
      </c>
      <c r="K40" s="19">
        <f>$E5*Corn!$B16</f>
        <v>5400</v>
      </c>
      <c r="L40" s="31">
        <f>$E5*Corn!$B17</f>
        <v>6507</v>
      </c>
    </row>
    <row r="41" spans="1:12" ht="12.75">
      <c r="A41" s="30" t="s">
        <v>25</v>
      </c>
      <c r="B41" s="19">
        <f>$E6*Soyb!$B7</f>
        <v>44883</v>
      </c>
      <c r="C41" s="19">
        <f>$E6*Soyb!$B8</f>
        <v>15300</v>
      </c>
      <c r="D41" s="19">
        <f>$E6*Soyb!$B9</f>
        <v>0</v>
      </c>
      <c r="E41" s="19">
        <f>$E6*Soyb!$B10</f>
        <v>7200</v>
      </c>
      <c r="F41" s="19">
        <f>$E6*Soyb!$B11</f>
        <v>1854</v>
      </c>
      <c r="G41" s="19">
        <f>$E6*Soyb!$B12</f>
        <v>10710</v>
      </c>
      <c r="H41" s="19">
        <f>$E6*Soyb!$B13</f>
        <v>12258</v>
      </c>
      <c r="I41" s="19">
        <f>$E6*Soyb!$B14</f>
        <v>13608</v>
      </c>
      <c r="J41" s="19">
        <f>$E6*Soyb!$B15</f>
        <v>0</v>
      </c>
      <c r="K41" s="19">
        <f>$E6*Soyb!$B16</f>
        <v>3150</v>
      </c>
      <c r="L41" s="31">
        <f>$E6*Soyb!$B17</f>
        <v>2862</v>
      </c>
    </row>
    <row r="42" spans="1:12" ht="12.75">
      <c r="A42" s="30" t="s">
        <v>71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46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47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48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49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67</v>
      </c>
      <c r="B47" s="20">
        <f aca="true" t="shared" si="4" ref="B47:L47">SUM(B38:B46)</f>
        <v>117810</v>
      </c>
      <c r="C47" s="20">
        <f t="shared" si="4"/>
        <v>30600</v>
      </c>
      <c r="D47" s="20">
        <f t="shared" si="4"/>
        <v>0</v>
      </c>
      <c r="E47" s="20">
        <f t="shared" si="4"/>
        <v>7200</v>
      </c>
      <c r="F47" s="20">
        <f t="shared" si="4"/>
        <v>71145</v>
      </c>
      <c r="G47" s="20">
        <f t="shared" si="4"/>
        <v>32490</v>
      </c>
      <c r="H47" s="20">
        <f t="shared" si="4"/>
        <v>33903</v>
      </c>
      <c r="I47" s="20">
        <f t="shared" si="4"/>
        <v>31887</v>
      </c>
      <c r="J47" s="20">
        <f t="shared" si="4"/>
        <v>23400</v>
      </c>
      <c r="K47" s="20">
        <f t="shared" si="4"/>
        <v>8550</v>
      </c>
      <c r="L47" s="33">
        <f t="shared" si="4"/>
        <v>9369</v>
      </c>
    </row>
    <row r="48" spans="1:12" ht="12.75">
      <c r="A48" s="32" t="s">
        <v>87</v>
      </c>
      <c r="B48" s="20"/>
      <c r="C48" s="33"/>
      <c r="D48" s="34">
        <f>SUM(B47:L47)</f>
        <v>366354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C14:E14"/>
    <mergeCell ref="B27:E27"/>
    <mergeCell ref="G27:H27"/>
    <mergeCell ref="B29:L29"/>
    <mergeCell ref="A21:B21"/>
    <mergeCell ref="A22:B22"/>
    <mergeCell ref="A23:B23"/>
    <mergeCell ref="E16:F16"/>
    <mergeCell ref="E17:F17"/>
    <mergeCell ref="E18:F18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21:F21"/>
    <mergeCell ref="E22:F22"/>
    <mergeCell ref="E23:F23"/>
    <mergeCell ref="B30:L30"/>
    <mergeCell ref="B31:L31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47</v>
      </c>
      <c r="C2" s="81"/>
      <c r="D2" s="81"/>
      <c r="E2" s="81"/>
      <c r="F2" s="81"/>
      <c r="G2" s="81"/>
    </row>
    <row r="3" spans="1:7" ht="12.75">
      <c r="A3" t="s">
        <v>73</v>
      </c>
      <c r="B3" s="12">
        <v>5.69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267.43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19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129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128</v>
      </c>
      <c r="D10" s="81"/>
      <c r="E10" s="81"/>
      <c r="F10" s="81"/>
      <c r="G10" s="81"/>
    </row>
    <row r="11" spans="1:7" ht="12.75">
      <c r="A11" s="1" t="s">
        <v>12</v>
      </c>
      <c r="B11" s="11">
        <v>52.75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16.04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15.69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3.76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147.04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5.62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17.65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10.68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119.45</v>
      </c>
      <c r="C25" s="81"/>
      <c r="D25" s="81"/>
      <c r="E25" s="81"/>
      <c r="F25" s="81"/>
      <c r="G25" s="81"/>
    </row>
    <row r="26" spans="2:7" ht="12.75" customHeight="1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266.49</v>
      </c>
      <c r="C27" s="81"/>
      <c r="D27" s="81"/>
      <c r="E27" s="81"/>
      <c r="F27" s="81"/>
      <c r="G27" s="81"/>
    </row>
    <row r="28" spans="2:7" ht="12.75" customHeight="1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0.9399999999999977</v>
      </c>
      <c r="C29" s="81"/>
      <c r="D29" s="81"/>
      <c r="E29" s="81"/>
      <c r="F29" s="81"/>
      <c r="G29" s="81"/>
    </row>
    <row r="30" spans="2:7" ht="12.75" customHeight="1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3.1285106382978722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2.5414893617021277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5.67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10:G10"/>
    <mergeCell ref="C11:G11"/>
    <mergeCell ref="C12:G12"/>
    <mergeCell ref="C13:G13"/>
    <mergeCell ref="C14:G14"/>
    <mergeCell ref="C15:G15"/>
    <mergeCell ref="C16:G16"/>
    <mergeCell ref="C17:G17"/>
    <mergeCell ref="C8:G8"/>
    <mergeCell ref="C9:G9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64</v>
      </c>
      <c r="C2" s="81"/>
      <c r="D2" s="81"/>
      <c r="E2" s="81"/>
      <c r="F2" s="81"/>
      <c r="G2" s="81"/>
    </row>
    <row r="3" spans="1:7" ht="12.75">
      <c r="A3" t="s">
        <v>73</v>
      </c>
      <c r="B3" s="12">
        <v>3.48</v>
      </c>
      <c r="C3" s="81" t="s">
        <v>130</v>
      </c>
      <c r="D3" s="81"/>
      <c r="E3" s="81"/>
      <c r="F3" s="81"/>
      <c r="G3" s="81"/>
    </row>
    <row r="4" spans="1:7" ht="12.75">
      <c r="A4" t="s">
        <v>28</v>
      </c>
      <c r="B4" s="2">
        <f>B2*B3</f>
        <v>222.72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13.2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1.5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42.44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5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18.14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17.03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3.1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121.11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6.11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19.35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11.82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122.78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243.89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-21.169999999999987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1.89234375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1.9184375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3.81078125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130</v>
      </c>
      <c r="C2" s="81"/>
      <c r="D2" s="81"/>
      <c r="E2" s="81"/>
      <c r="F2" s="81"/>
      <c r="G2" s="81"/>
    </row>
    <row r="3" spans="1:7" ht="12.75">
      <c r="A3" t="s">
        <v>73</v>
      </c>
      <c r="B3" s="12">
        <v>3.48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452.4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81.03</v>
      </c>
      <c r="C7" s="81" t="s">
        <v>131</v>
      </c>
      <c r="D7" s="81"/>
      <c r="E7" s="81"/>
      <c r="F7" s="81"/>
      <c r="G7" s="81"/>
    </row>
    <row r="8" spans="1:7" ht="12.75">
      <c r="A8" s="1" t="s">
        <v>9</v>
      </c>
      <c r="B8" s="11">
        <v>17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76.99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24.2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24.05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20.31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26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7.23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282.81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7.93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27.45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16.19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137.07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419.88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32.51999999999998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2.1754615384615383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1.0543846153846153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3.229846153846154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33</v>
      </c>
      <c r="C2" s="81"/>
      <c r="D2" s="81"/>
      <c r="E2" s="81"/>
      <c r="F2" s="81"/>
      <c r="G2" s="81"/>
    </row>
    <row r="3" spans="1:7" ht="12.75">
      <c r="A3" t="s">
        <v>73</v>
      </c>
      <c r="B3" s="12">
        <v>9.11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300.63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49.87</v>
      </c>
      <c r="C7" s="87" t="s">
        <v>137</v>
      </c>
      <c r="D7" s="81"/>
      <c r="E7" s="81"/>
      <c r="F7" s="81"/>
      <c r="G7" s="81"/>
    </row>
    <row r="8" spans="1:7" ht="12.75">
      <c r="A8" s="1" t="s">
        <v>9</v>
      </c>
      <c r="B8" s="11">
        <v>17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8</v>
      </c>
      <c r="C10" s="81" t="s">
        <v>132</v>
      </c>
      <c r="D10" s="81"/>
      <c r="E10" s="81"/>
      <c r="F10" s="81"/>
      <c r="G10" s="81"/>
    </row>
    <row r="11" spans="1:7" ht="12.75">
      <c r="A11" s="1" t="s">
        <v>12</v>
      </c>
      <c r="B11" s="11">
        <v>2.06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11.9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13.62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15.12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3.5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3.18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124.25000000000003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5.31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16.94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10.05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117.8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242.05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58.579999999999984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3.765151515151516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3.56969696969697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7.334848484848485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1560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0.26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405.6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42</v>
      </c>
      <c r="C7" s="87"/>
      <c r="D7" s="81"/>
      <c r="E7" s="81"/>
      <c r="F7" s="81"/>
      <c r="G7" s="81"/>
    </row>
    <row r="8" spans="1:7" ht="12.75">
      <c r="A8" s="1" t="s">
        <v>9</v>
      </c>
      <c r="B8" s="11">
        <v>29.5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18</v>
      </c>
      <c r="C9" s="81" t="s">
        <v>133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32.17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22.6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17.47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16.45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4.83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189.02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6.29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21.23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13.53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126.55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315.57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90.03000000000003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38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0.12116666666666667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0.08112179487179487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0.20228846153846153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1630</v>
      </c>
      <c r="C2" s="81"/>
      <c r="D2" s="81"/>
      <c r="E2" s="81"/>
      <c r="F2" s="81"/>
      <c r="G2" s="81"/>
    </row>
    <row r="3" spans="1:7" ht="12.75">
      <c r="A3" t="s">
        <v>73</v>
      </c>
      <c r="B3" s="10">
        <v>0.16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260.8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28.08</v>
      </c>
      <c r="C7" s="87" t="s">
        <v>138</v>
      </c>
      <c r="D7" s="81"/>
      <c r="E7" s="81"/>
      <c r="F7" s="81"/>
      <c r="G7" s="81"/>
    </row>
    <row r="8" spans="1:7" ht="12.75">
      <c r="A8" s="1" t="s">
        <v>9</v>
      </c>
      <c r="B8" s="11">
        <v>23.5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6</v>
      </c>
      <c r="C10" s="81" t="s">
        <v>134</v>
      </c>
      <c r="D10" s="81"/>
      <c r="E10" s="81"/>
      <c r="F10" s="81"/>
      <c r="G10" s="81"/>
    </row>
    <row r="11" spans="1:7" ht="12.75">
      <c r="A11" s="1" t="s">
        <v>12</v>
      </c>
      <c r="B11" s="11">
        <v>33.83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7.5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16.45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14.48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3.26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12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3.81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148.91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5.94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19.28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11.65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122.37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271.28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-10.479999999999961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38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0.09135582822085889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0.07507361963190184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0.16642944785276073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1370</v>
      </c>
      <c r="C2" s="81"/>
      <c r="D2" s="81"/>
      <c r="E2" s="81"/>
      <c r="F2" s="81"/>
      <c r="G2" s="81"/>
    </row>
    <row r="3" spans="1:7" ht="12.75">
      <c r="A3" t="s">
        <v>73</v>
      </c>
      <c r="B3" s="10">
        <v>0.24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328.8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41</v>
      </c>
      <c r="C7" s="87" t="s">
        <v>138</v>
      </c>
      <c r="D7" s="81"/>
      <c r="E7" s="81"/>
      <c r="F7" s="81"/>
      <c r="G7" s="81"/>
    </row>
    <row r="8" spans="1:7" ht="12.75">
      <c r="A8" s="1" t="s">
        <v>9</v>
      </c>
      <c r="B8" s="11">
        <v>23.5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12</v>
      </c>
      <c r="C10" s="81" t="s">
        <v>135</v>
      </c>
      <c r="D10" s="81"/>
      <c r="E10" s="81"/>
      <c r="F10" s="81"/>
      <c r="G10" s="81"/>
    </row>
    <row r="11" spans="1:7" ht="12.75">
      <c r="A11" s="1" t="s">
        <v>12</v>
      </c>
      <c r="B11" s="11">
        <v>26.82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10.5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15.99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14.22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2.74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18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4.33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169.10000000000002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5.82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18.92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11.46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85.5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121.7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290.8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38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38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0.12343065693430659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0.08883211678832117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0.21226277372262775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2009-12-11T19:41:55Z</cp:lastPrinted>
  <dcterms:created xsi:type="dcterms:W3CDTF">2005-01-10T15:34:54Z</dcterms:created>
  <dcterms:modified xsi:type="dcterms:W3CDTF">2009-12-11T19:49:37Z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