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ummer Grazing Budget" sheetId="1" r:id="rId1"/>
  </sheets>
  <definedNames>
    <definedName name="_xlnm.Print_Area" localSheetId="0">'Summer Grazing Budget'!$A$1:$Q$31</definedName>
  </definedNames>
  <calcPr fullCalcOnLoad="1"/>
</workbook>
</file>

<file path=xl/sharedStrings.xml><?xml version="1.0" encoding="utf-8"?>
<sst xmlns="http://schemas.openxmlformats.org/spreadsheetml/2006/main" count="80" uniqueCount="62">
  <si>
    <t>(costs - $/head)</t>
  </si>
  <si>
    <t>Pasture</t>
  </si>
  <si>
    <t>A @ $</t>
  </si>
  <si>
    <t>Your #s</t>
  </si>
  <si>
    <t>)</t>
  </si>
  <si>
    <t>(</t>
  </si>
  <si>
    <t>Example</t>
  </si>
  <si>
    <t>Minerals, salt</t>
  </si>
  <si>
    <t>Veterinary, drugs, implants</t>
  </si>
  <si>
    <t>Utilities, fuel, oil</t>
  </si>
  <si>
    <t>Interest on calf and operating</t>
  </si>
  <si>
    <t>Miscellaneous</t>
  </si>
  <si>
    <t>Fixed Costs (insurance, taxes, depreciation)</t>
  </si>
  <si>
    <t>Operator Labor and Management</t>
  </si>
  <si>
    <t>Total Costs (A + B)</t>
  </si>
  <si>
    <t>Hundredweight produced</t>
  </si>
  <si>
    <t>Beginning calf value</t>
  </si>
  <si>
    <t>lbs @ $</t>
  </si>
  <si>
    <t>Sale Weight (cwt)</t>
  </si>
  <si>
    <r>
      <t>Death loss (</t>
    </r>
    <r>
      <rPr>
        <u val="single"/>
        <sz val="10"/>
        <rFont val="Arial"/>
        <family val="2"/>
      </rPr>
      <t>1%</t>
    </r>
    <r>
      <rPr>
        <sz val="10"/>
        <rFont val="Arial"/>
        <family val="0"/>
      </rPr>
      <t>)</t>
    </r>
  </si>
  <si>
    <t>Marketing (brand inspection, commission, check off, hauling)</t>
  </si>
  <si>
    <t>Repairs (fencing, waterers, etc.)</t>
  </si>
  <si>
    <t>Total Production Costs (sum 1 thru 13)</t>
  </si>
  <si>
    <t>3.</t>
  </si>
  <si>
    <t>Purchased Feed and Supplement</t>
  </si>
  <si>
    <t>Shrink</t>
  </si>
  <si>
    <t>Hired Labor</t>
  </si>
  <si>
    <t>11.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</si>
  <si>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</si>
  <si>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</si>
  <si>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</si>
  <si>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</si>
  <si>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</si>
  <si>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</si>
  <si>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</si>
  <si>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</si>
  <si>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</si>
  <si>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</si>
  <si>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</si>
  <si>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K.</t>
  </si>
  <si>
    <t>J.</t>
  </si>
  <si>
    <t>A.</t>
  </si>
  <si>
    <t>B.</t>
  </si>
  <si>
    <t>C.</t>
  </si>
  <si>
    <t>D.</t>
  </si>
  <si>
    <t>E.</t>
  </si>
  <si>
    <t>F.</t>
  </si>
  <si>
    <t>G.</t>
  </si>
  <si>
    <t>H.</t>
  </si>
  <si>
    <t>Expected Selling Price / cwt</t>
  </si>
  <si>
    <t>) Projected profit/hd</t>
  </si>
  <si>
    <t>($</t>
  </si>
  <si>
    <t>L.</t>
  </si>
  <si>
    <t>M.</t>
  </si>
  <si>
    <t>N.</t>
  </si>
  <si>
    <t>10% Higher Selling Price</t>
  </si>
  <si>
    <t>10% Lower Selling Price</t>
  </si>
  <si>
    <t>Breakeven Purchase Price at Expected Sales Price ($/lb)</t>
  </si>
  <si>
    <r>
      <t xml:space="preserve">Feed Cost / cwt gain  (1 + 2  + 3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</si>
  <si>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Total Cost / cwt gain (C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D)</t>
    </r>
  </si>
  <si>
    <r>
      <t xml:space="preserve">Breakeven Price / cwt  (C + G </t>
    </r>
    <r>
      <rPr>
        <sz val="10"/>
        <rFont val="Calibri"/>
        <family val="2"/>
      </rPr>
      <t>/</t>
    </r>
    <r>
      <rPr>
        <sz val="10"/>
        <rFont val="Arial"/>
        <family val="0"/>
      </rPr>
      <t xml:space="preserve"> H)</t>
    </r>
  </si>
  <si>
    <t>Summer 2023 Grazing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</si>
</sst>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4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2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workbookViewId="0" topLeftCell="A1">
      <selection activeCell="I25" sqref="I25"/>
    </sheetView>
  </sheetViews>
  <sheetFormatPr defaultColWidth="9.140625" defaultRowHeight="12.75"/>
  <cols>
    <col min="1" max="1" width="3.421875" style="3" customWidth="1"/>
    <col min="2" max="2" width="31.140625" style="0" customWidth="1"/>
    <col min="3" max="3" width="1.8515625" style="0" customWidth="1"/>
    <col min="4" max="4" width="6.7109375" style="0" customWidth="1"/>
    <col min="5" max="5" width="7.28125" style="0" customWidth="1"/>
    <col min="6" max="6" width="5.8515625" style="0" customWidth="1"/>
    <col min="7" max="7" width="1.28515625" style="0" customWidth="1"/>
    <col min="8" max="8" width="4.421875" style="0" customWidth="1"/>
    <col min="9" max="9" width="7.8515625" style="2" customWidth="1"/>
    <col min="10" max="10" width="1.1484375" style="0" customWidth="1"/>
    <col min="11" max="11" width="1.57421875" style="0" customWidth="1"/>
    <col min="12" max="12" width="4.28125" style="0" customWidth="1"/>
    <col min="13" max="13" width="6.8515625" style="0" customWidth="1"/>
    <col min="14" max="14" width="7.00390625" style="0" customWidth="1"/>
    <col min="15" max="15" width="1.57421875" style="0" customWidth="1"/>
    <col min="16" max="16" width="1.421875" style="0" customWidth="1"/>
    <col min="17" max="17" width="9.00390625" style="2" customWidth="1"/>
  </cols>
  <sheetData>
    <row r="1" spans="1:17" ht="20.25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17" s="1" customFormat="1" ht="12.75">
      <c r="A4" s="6"/>
      <c r="I4" s="10" t="s">
        <v>6</v>
      </c>
      <c r="Q4" s="10" t="s">
        <v>3</v>
      </c>
    </row>
    <row r="5" spans="1:17" s="1" customFormat="1" ht="12.75">
      <c r="A5" s="6" t="s">
        <v>28</v>
      </c>
      <c r="B5" s="1" t="s">
        <v>1</v>
      </c>
      <c r="C5" s="1" t="s">
        <v>5</v>
      </c>
      <c r="D5" s="11">
        <v>4</v>
      </c>
      <c r="E5" s="12" t="s">
        <v>2</v>
      </c>
      <c r="F5" s="13">
        <v>30</v>
      </c>
      <c r="G5" s="14" t="s">
        <v>4</v>
      </c>
      <c r="H5" s="14"/>
      <c r="I5" s="15">
        <f>(D5*F5)</f>
        <v>120</v>
      </c>
      <c r="K5" s="1" t="s">
        <v>5</v>
      </c>
      <c r="L5" s="26"/>
      <c r="M5" s="27" t="s">
        <v>2</v>
      </c>
      <c r="N5" s="26"/>
      <c r="O5" s="27" t="s">
        <v>4</v>
      </c>
      <c r="P5" s="27"/>
      <c r="Q5" s="20">
        <f>(L5*N5)</f>
        <v>0</v>
      </c>
    </row>
    <row r="6" spans="1:17" s="1" customFormat="1" ht="12.75">
      <c r="A6" s="6" t="s">
        <v>29</v>
      </c>
      <c r="B6" s="1" t="s">
        <v>7</v>
      </c>
      <c r="D6" s="14"/>
      <c r="E6" s="14"/>
      <c r="F6" s="14"/>
      <c r="G6" s="14"/>
      <c r="H6" s="14"/>
      <c r="I6" s="16">
        <v>0.5</v>
      </c>
      <c r="L6" s="27"/>
      <c r="M6" s="27"/>
      <c r="N6" s="27"/>
      <c r="O6" s="27"/>
      <c r="P6" s="27"/>
      <c r="Q6" s="29"/>
    </row>
    <row r="7" spans="1:17" s="1" customFormat="1" ht="12.75">
      <c r="A7" s="6" t="s">
        <v>23</v>
      </c>
      <c r="B7" s="1" t="s">
        <v>24</v>
      </c>
      <c r="D7" s="14"/>
      <c r="E7" s="14"/>
      <c r="F7" s="14"/>
      <c r="G7" s="14"/>
      <c r="H7" s="14"/>
      <c r="I7" s="16"/>
      <c r="L7" s="27"/>
      <c r="M7" s="27"/>
      <c r="N7" s="27"/>
      <c r="O7" s="27"/>
      <c r="P7" s="27"/>
      <c r="Q7" s="29"/>
    </row>
    <row r="8" spans="1:17" s="1" customFormat="1" ht="12.75">
      <c r="A8" s="6" t="s">
        <v>30</v>
      </c>
      <c r="B8" s="1" t="s">
        <v>8</v>
      </c>
      <c r="D8" s="14"/>
      <c r="E8" s="14"/>
      <c r="F8" s="14"/>
      <c r="G8" s="14"/>
      <c r="H8" s="14"/>
      <c r="I8" s="16">
        <v>12</v>
      </c>
      <c r="L8" s="27"/>
      <c r="M8" s="27"/>
      <c r="N8" s="27"/>
      <c r="O8" s="27"/>
      <c r="P8" s="27"/>
      <c r="Q8" s="29"/>
    </row>
    <row r="9" spans="1:17" s="1" customFormat="1" ht="12.75">
      <c r="A9" s="6" t="s">
        <v>31</v>
      </c>
      <c r="B9" s="1" t="s">
        <v>20</v>
      </c>
      <c r="D9" s="14"/>
      <c r="E9" s="14"/>
      <c r="F9" s="14"/>
      <c r="G9" s="14"/>
      <c r="H9" s="14"/>
      <c r="I9" s="16">
        <v>25</v>
      </c>
      <c r="L9" s="27"/>
      <c r="M9" s="27"/>
      <c r="N9" s="27"/>
      <c r="O9" s="27"/>
      <c r="P9" s="27"/>
      <c r="Q9" s="29"/>
    </row>
    <row r="10" spans="1:17" s="1" customFormat="1" ht="12.75">
      <c r="A10" s="6" t="s">
        <v>32</v>
      </c>
      <c r="B10" s="1" t="s">
        <v>25</v>
      </c>
      <c r="D10" s="14"/>
      <c r="E10" s="14"/>
      <c r="F10" s="14"/>
      <c r="G10" s="14"/>
      <c r="H10" s="14"/>
      <c r="I10" s="15">
        <v>2</v>
      </c>
      <c r="L10" s="27"/>
      <c r="M10" s="27"/>
      <c r="N10" s="27"/>
      <c r="O10" s="27"/>
      <c r="P10" s="27"/>
      <c r="Q10" s="29"/>
    </row>
    <row r="11" spans="1:17" s="1" customFormat="1" ht="12.75">
      <c r="A11" s="6" t="s">
        <v>33</v>
      </c>
      <c r="B11" s="1" t="s">
        <v>9</v>
      </c>
      <c r="D11" s="14"/>
      <c r="E11" s="14"/>
      <c r="F11" s="14"/>
      <c r="G11" s="14"/>
      <c r="H11" s="14"/>
      <c r="I11" s="15">
        <v>5</v>
      </c>
      <c r="L11" s="27"/>
      <c r="M11" s="27"/>
      <c r="N11" s="27"/>
      <c r="O11" s="27"/>
      <c r="P11" s="27"/>
      <c r="Q11" s="29"/>
    </row>
    <row r="12" spans="1:17" s="1" customFormat="1" ht="12.75">
      <c r="A12" s="6" t="s">
        <v>34</v>
      </c>
      <c r="B12" s="1" t="s">
        <v>26</v>
      </c>
      <c r="D12" s="14"/>
      <c r="E12" s="14"/>
      <c r="F12" s="14"/>
      <c r="G12" s="14"/>
      <c r="H12" s="14"/>
      <c r="I12" s="15"/>
      <c r="L12" s="27"/>
      <c r="M12" s="27"/>
      <c r="N12" s="27"/>
      <c r="O12" s="27"/>
      <c r="P12" s="27"/>
      <c r="Q12" s="29"/>
    </row>
    <row r="13" spans="1:17" s="1" customFormat="1" ht="12.75">
      <c r="A13" s="6" t="s">
        <v>35</v>
      </c>
      <c r="B13" s="1" t="s">
        <v>21</v>
      </c>
      <c r="D13" s="14"/>
      <c r="E13" s="14"/>
      <c r="F13" s="14"/>
      <c r="G13" s="14"/>
      <c r="H13" s="14"/>
      <c r="I13" s="16">
        <v>3</v>
      </c>
      <c r="L13" s="27"/>
      <c r="M13" s="27"/>
      <c r="N13" s="27"/>
      <c r="O13" s="27"/>
      <c r="P13" s="27"/>
      <c r="Q13" s="29"/>
    </row>
    <row r="14" spans="1:17" s="1" customFormat="1" ht="12.75">
      <c r="A14" s="6" t="s">
        <v>36</v>
      </c>
      <c r="B14" s="1" t="s">
        <v>10</v>
      </c>
      <c r="D14" s="14"/>
      <c r="E14" s="14"/>
      <c r="F14" s="14"/>
      <c r="G14" s="14"/>
      <c r="H14" s="14"/>
      <c r="I14" s="16">
        <v>25</v>
      </c>
      <c r="L14" s="27"/>
      <c r="M14" s="27"/>
      <c r="N14" s="27"/>
      <c r="O14" s="27"/>
      <c r="P14" s="27"/>
      <c r="Q14" s="29"/>
    </row>
    <row r="15" spans="1:17" s="1" customFormat="1" ht="12.75">
      <c r="A15" s="6" t="s">
        <v>27</v>
      </c>
      <c r="B15" s="1" t="s">
        <v>19</v>
      </c>
      <c r="D15" s="17"/>
      <c r="E15" s="18"/>
      <c r="F15" s="14"/>
      <c r="G15" s="14"/>
      <c r="H15" s="14"/>
      <c r="I15" s="16">
        <v>13.2</v>
      </c>
      <c r="L15" s="27"/>
      <c r="M15" s="27"/>
      <c r="N15" s="27"/>
      <c r="O15" s="27"/>
      <c r="P15" s="27"/>
      <c r="Q15" s="29"/>
    </row>
    <row r="16" spans="1:17" s="1" customFormat="1" ht="12.75">
      <c r="A16" s="6" t="s">
        <v>37</v>
      </c>
      <c r="B16" s="1" t="s">
        <v>11</v>
      </c>
      <c r="D16" s="14"/>
      <c r="E16" s="14"/>
      <c r="F16" s="14"/>
      <c r="G16" s="14"/>
      <c r="H16" s="14"/>
      <c r="I16" s="15">
        <v>1</v>
      </c>
      <c r="L16" s="27"/>
      <c r="M16" s="27"/>
      <c r="N16" s="27"/>
      <c r="O16" s="27"/>
      <c r="P16" s="27"/>
      <c r="Q16" s="29"/>
    </row>
    <row r="17" spans="1:17" s="1" customFormat="1" ht="12.75">
      <c r="A17" s="6" t="s">
        <v>38</v>
      </c>
      <c r="B17" s="1" t="s">
        <v>12</v>
      </c>
      <c r="D17" s="14"/>
      <c r="E17" s="14"/>
      <c r="F17" s="14"/>
      <c r="G17" s="14"/>
      <c r="H17" s="14"/>
      <c r="I17" s="15">
        <v>3</v>
      </c>
      <c r="L17" s="27"/>
      <c r="M17" s="27"/>
      <c r="N17" s="27"/>
      <c r="O17" s="27"/>
      <c r="P17" s="27"/>
      <c r="Q17" s="29"/>
    </row>
    <row r="18" spans="1:17" s="1" customFormat="1" ht="12.75">
      <c r="A18" s="6"/>
      <c r="D18" s="14"/>
      <c r="E18" s="14"/>
      <c r="F18" s="14"/>
      <c r="G18" s="14"/>
      <c r="H18" s="14"/>
      <c r="I18" s="12"/>
      <c r="L18" s="27"/>
      <c r="M18" s="27"/>
      <c r="N18" s="27"/>
      <c r="O18" s="27"/>
      <c r="P18" s="27"/>
      <c r="Q18" s="30"/>
    </row>
    <row r="19" spans="1:17" s="1" customFormat="1" ht="12.75">
      <c r="A19" s="6" t="s">
        <v>41</v>
      </c>
      <c r="B19" s="1" t="s">
        <v>22</v>
      </c>
      <c r="D19" s="14"/>
      <c r="E19" s="14"/>
      <c r="F19" s="14"/>
      <c r="G19" s="14"/>
      <c r="H19" s="14"/>
      <c r="I19" s="15">
        <f>SUM(I5:I17)</f>
        <v>209.7</v>
      </c>
      <c r="L19" s="27"/>
      <c r="M19" s="27"/>
      <c r="N19" s="27"/>
      <c r="O19" s="27"/>
      <c r="P19" s="27"/>
      <c r="Q19" s="20">
        <f>SUM(Q5:Q17)</f>
        <v>0</v>
      </c>
    </row>
    <row r="20" spans="1:17" s="1" customFormat="1" ht="12.75">
      <c r="A20" s="6" t="s">
        <v>42</v>
      </c>
      <c r="B20" s="1" t="s">
        <v>13</v>
      </c>
      <c r="D20" s="14"/>
      <c r="E20" s="14"/>
      <c r="F20" s="14"/>
      <c r="G20" s="14"/>
      <c r="H20" s="14"/>
      <c r="I20" s="19"/>
      <c r="L20" s="27"/>
      <c r="M20" s="27"/>
      <c r="N20" s="27"/>
      <c r="O20" s="27"/>
      <c r="P20" s="27"/>
      <c r="Q20" s="28"/>
    </row>
    <row r="21" spans="1:17" s="1" customFormat="1" ht="12.75">
      <c r="A21" s="6" t="s">
        <v>43</v>
      </c>
      <c r="B21" s="1" t="s">
        <v>14</v>
      </c>
      <c r="D21" s="14"/>
      <c r="E21" s="14"/>
      <c r="F21" s="14"/>
      <c r="G21" s="14"/>
      <c r="H21" s="14"/>
      <c r="I21" s="15">
        <f>SUM(I19:I20)</f>
        <v>209.7</v>
      </c>
      <c r="L21" s="27"/>
      <c r="M21" s="27"/>
      <c r="N21" s="27"/>
      <c r="O21" s="27"/>
      <c r="P21" s="27"/>
      <c r="Q21" s="20">
        <f>SUM(Q19:Q20)</f>
        <v>0</v>
      </c>
    </row>
    <row r="22" spans="1:17" s="1" customFormat="1" ht="12.75">
      <c r="A22" s="6" t="s">
        <v>44</v>
      </c>
      <c r="B22" s="1" t="s">
        <v>15</v>
      </c>
      <c r="D22" s="14"/>
      <c r="E22" s="14"/>
      <c r="F22" s="14"/>
      <c r="G22" s="14"/>
      <c r="H22" s="14"/>
      <c r="I22" s="19">
        <v>2.5</v>
      </c>
      <c r="L22" s="27"/>
      <c r="M22" s="27"/>
      <c r="N22" s="27"/>
      <c r="O22" s="27"/>
      <c r="P22" s="27"/>
      <c r="Q22" s="31"/>
    </row>
    <row r="23" spans="1:17" s="1" customFormat="1" ht="12.75">
      <c r="A23" s="6" t="s">
        <v>45</v>
      </c>
      <c r="B23" s="34" t="s">
        <v>58</v>
      </c>
      <c r="D23" s="14"/>
      <c r="E23" s="14"/>
      <c r="F23" s="14"/>
      <c r="G23" s="14"/>
      <c r="H23" s="14"/>
      <c r="I23" s="20">
        <f>((I5+I6+I7)/I22)</f>
        <v>48.2</v>
      </c>
      <c r="Q23" s="8" t="e">
        <f>((Q5+Q6+Q7)/Q22)</f>
        <v>#DIV/0!</v>
      </c>
    </row>
    <row r="24" spans="1:17" s="1" customFormat="1" ht="12.75">
      <c r="A24" s="6" t="s">
        <v>46</v>
      </c>
      <c r="B24" s="34" t="s">
        <v>59</v>
      </c>
      <c r="D24" s="14"/>
      <c r="E24" s="14"/>
      <c r="F24" s="14"/>
      <c r="G24" s="14"/>
      <c r="H24" s="14"/>
      <c r="I24" s="20">
        <f>(I21/I22)</f>
        <v>83.88</v>
      </c>
      <c r="Q24" s="8" t="e">
        <f>(Q21/Q22)</f>
        <v>#DIV/0!</v>
      </c>
    </row>
    <row r="25" spans="1:17" s="1" customFormat="1" ht="12.75">
      <c r="A25" s="6" t="s">
        <v>47</v>
      </c>
      <c r="B25" s="1" t="s">
        <v>16</v>
      </c>
      <c r="C25" s="1" t="s">
        <v>5</v>
      </c>
      <c r="D25" s="21">
        <v>550</v>
      </c>
      <c r="E25" s="14" t="s">
        <v>17</v>
      </c>
      <c r="F25" s="13">
        <v>2.4</v>
      </c>
      <c r="G25" s="14" t="s">
        <v>4</v>
      </c>
      <c r="H25" s="14"/>
      <c r="I25" s="20">
        <f>(D25*F25)</f>
        <v>1320</v>
      </c>
      <c r="K25" s="1" t="s">
        <v>5</v>
      </c>
      <c r="L25" s="26"/>
      <c r="M25" s="27" t="s">
        <v>17</v>
      </c>
      <c r="N25" s="33"/>
      <c r="O25" s="1" t="s">
        <v>4</v>
      </c>
      <c r="Q25" s="20">
        <f>(L25*N25)</f>
        <v>0</v>
      </c>
    </row>
    <row r="26" spans="1:17" s="1" customFormat="1" ht="12.75">
      <c r="A26" s="6" t="s">
        <v>48</v>
      </c>
      <c r="B26" s="1" t="s">
        <v>18</v>
      </c>
      <c r="D26" s="14"/>
      <c r="E26" s="14"/>
      <c r="F26" s="14"/>
      <c r="G26" s="14"/>
      <c r="H26" s="14"/>
      <c r="I26" s="19">
        <v>8</v>
      </c>
      <c r="L26" s="27"/>
      <c r="M26" s="27"/>
      <c r="N26" s="27"/>
      <c r="Q26" s="32"/>
    </row>
    <row r="27" spans="1:17" s="1" customFormat="1" ht="12.75">
      <c r="A27" s="6" t="s">
        <v>40</v>
      </c>
      <c r="B27" s="34" t="s">
        <v>60</v>
      </c>
      <c r="D27" s="14"/>
      <c r="E27" s="14"/>
      <c r="F27" s="14"/>
      <c r="G27" s="14"/>
      <c r="H27" s="14"/>
      <c r="I27" s="20">
        <f>((I21+I25)/I26)</f>
        <v>191.2125</v>
      </c>
      <c r="L27" s="27"/>
      <c r="M27" s="27"/>
      <c r="N27" s="27"/>
      <c r="Q27" s="8" t="e">
        <f>((Q21+Q25)/Q26)</f>
        <v>#DIV/0!</v>
      </c>
    </row>
    <row r="28" spans="1:17" s="1" customFormat="1" ht="12.75">
      <c r="A28" s="6" t="s">
        <v>39</v>
      </c>
      <c r="B28" s="1" t="s">
        <v>49</v>
      </c>
      <c r="C28" s="1" t="s">
        <v>51</v>
      </c>
      <c r="D28" s="22">
        <v>217</v>
      </c>
      <c r="E28" s="18" t="s">
        <v>50</v>
      </c>
      <c r="F28" s="14"/>
      <c r="G28" s="14"/>
      <c r="H28" s="14"/>
      <c r="I28" s="23">
        <f>((D28-I27)*I26)</f>
        <v>206.29999999999995</v>
      </c>
      <c r="L28" s="27"/>
      <c r="M28" s="30" t="s">
        <v>51</v>
      </c>
      <c r="N28" s="33"/>
      <c r="O28" s="1" t="s">
        <v>4</v>
      </c>
      <c r="Q28" s="9" t="e">
        <f>((N28-Q27)*Q26)</f>
        <v>#DIV/0!</v>
      </c>
    </row>
    <row r="29" spans="1:17" s="1" customFormat="1" ht="12.75">
      <c r="A29" s="6" t="s">
        <v>52</v>
      </c>
      <c r="B29" s="1" t="s">
        <v>55</v>
      </c>
      <c r="C29" s="1" t="s">
        <v>51</v>
      </c>
      <c r="D29" s="24">
        <f>(D28*1.1)</f>
        <v>238.70000000000002</v>
      </c>
      <c r="E29" s="18" t="s">
        <v>50</v>
      </c>
      <c r="F29" s="14"/>
      <c r="G29" s="14"/>
      <c r="H29" s="14"/>
      <c r="I29" s="23">
        <f>((D29-I27)*I26)</f>
        <v>379.9000000000001</v>
      </c>
      <c r="L29" s="27"/>
      <c r="M29" s="30" t="s">
        <v>51</v>
      </c>
      <c r="N29" s="24">
        <f>(N28*1.1)</f>
        <v>0</v>
      </c>
      <c r="O29" s="1" t="s">
        <v>4</v>
      </c>
      <c r="Q29" s="9" t="e">
        <f>((N29-Q27)*Q26)</f>
        <v>#DIV/0!</v>
      </c>
    </row>
    <row r="30" spans="1:17" s="1" customFormat="1" ht="12.75">
      <c r="A30" s="6" t="s">
        <v>53</v>
      </c>
      <c r="B30" s="1" t="s">
        <v>56</v>
      </c>
      <c r="C30" s="1" t="s">
        <v>51</v>
      </c>
      <c r="D30" s="24">
        <f>(D28*0.9)</f>
        <v>195.3</v>
      </c>
      <c r="E30" s="18" t="s">
        <v>50</v>
      </c>
      <c r="F30" s="14"/>
      <c r="G30" s="14"/>
      <c r="H30" s="14"/>
      <c r="I30" s="25">
        <f>((D30-I27)*I26)</f>
        <v>32.700000000000045</v>
      </c>
      <c r="L30" s="27"/>
      <c r="M30" s="30" t="s">
        <v>51</v>
      </c>
      <c r="N30" s="24">
        <f>(N28*0.9)</f>
        <v>0</v>
      </c>
      <c r="O30" s="1" t="s">
        <v>4</v>
      </c>
      <c r="Q30" s="9" t="e">
        <f>((N30-Q27)*Q26)</f>
        <v>#DIV/0!</v>
      </c>
    </row>
    <row r="31" spans="1:17" s="1" customFormat="1" ht="12.75">
      <c r="A31" s="6" t="s">
        <v>54</v>
      </c>
      <c r="B31" s="1" t="s">
        <v>57</v>
      </c>
      <c r="D31" s="14"/>
      <c r="E31" s="14"/>
      <c r="F31" s="14"/>
      <c r="G31" s="14"/>
      <c r="H31" s="14"/>
      <c r="I31" s="23">
        <f>((I26*D28)-I21)/D25</f>
        <v>2.775090909090909</v>
      </c>
      <c r="L31" s="27"/>
      <c r="M31" s="27"/>
      <c r="N31" s="27"/>
      <c r="Q31" s="9" t="e">
        <f>((Q26*N28)-Q21)/L25</f>
        <v>#DIV/0!</v>
      </c>
    </row>
    <row r="32" spans="1:17" s="1" customFormat="1" ht="12.75">
      <c r="A32" s="6"/>
      <c r="I32" s="7"/>
      <c r="Q32" s="7"/>
    </row>
    <row r="33" spans="1:17" s="1" customFormat="1" ht="12.75">
      <c r="A33" s="6"/>
      <c r="I33" s="7"/>
      <c r="Q33" s="7"/>
    </row>
    <row r="34" spans="1:17" s="1" customFormat="1" ht="12.75">
      <c r="A34" s="6"/>
      <c r="I34" s="7"/>
      <c r="Q34" s="7"/>
    </row>
    <row r="35" spans="1:17" s="1" customFormat="1" ht="12.75">
      <c r="A35" s="6"/>
      <c r="I35" s="7"/>
      <c r="Q35" s="7"/>
    </row>
    <row r="36" spans="1:17" s="1" customFormat="1" ht="12.75">
      <c r="A36" s="6"/>
      <c r="I36" s="7"/>
      <c r="Q36" s="7"/>
    </row>
    <row r="37" spans="1:17" s="1" customFormat="1" ht="12.75">
      <c r="A37" s="6"/>
      <c r="I37" s="7"/>
      <c r="Q37" s="7"/>
    </row>
    <row r="38" spans="1:17" s="1" customFormat="1" ht="12.75">
      <c r="A38" s="6"/>
      <c r="I38" s="7"/>
      <c r="Q38" s="7"/>
    </row>
    <row r="39" spans="1:17" s="1" customFormat="1" ht="12.75">
      <c r="A39" s="6"/>
      <c r="I39" s="7"/>
      <c r="Q39" s="7"/>
    </row>
    <row r="40" spans="1:17" s="1" customFormat="1" ht="12.75">
      <c r="A40" s="6"/>
      <c r="I40" s="7"/>
      <c r="Q40" s="7"/>
    </row>
    <row r="41" spans="1:17" s="1" customFormat="1" ht="12.75">
      <c r="A41" s="6"/>
      <c r="I41" s="7"/>
      <c r="Q41" s="7"/>
    </row>
    <row r="42" spans="1:17" s="1" customFormat="1" ht="12.75">
      <c r="A42" s="6"/>
      <c r="I42" s="7"/>
      <c r="Q42" s="7"/>
    </row>
    <row r="43" spans="1:17" s="1" customFormat="1" ht="12.75">
      <c r="A43" s="6"/>
      <c r="I43" s="7"/>
      <c r="Q43" s="7"/>
    </row>
  </sheetData>
  <sheetProtection sheet="1"/>
  <printOptions/>
  <pageMargins left="0.35" right="0.28" top="1" bottom="1" header="0.5" footer="0.5"/>
  <pageSetup fitToHeight="0" fitToWidth="1" horizontalDpi="600" verticalDpi="600" orientation="portrait" scale="99" r:id="rId1"/>
  <headerFooter alignWithMargins="0">
    <oddFooter>&amp;CSource: Tim Petry, NDSU Extension Service Livestock Economist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NDSU Extension Ag 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SOSBORNE</dc:creator>
  <cp:keywords/>
  <dc:description/>
  <cp:lastModifiedBy>Paulann Haakenson</cp:lastModifiedBy>
  <cp:lastPrinted>2017-05-19T15:29:16Z</cp:lastPrinted>
  <dcterms:created xsi:type="dcterms:W3CDTF">2004-02-28T19:25:02Z</dcterms:created>
  <dcterms:modified xsi:type="dcterms:W3CDTF">2023-03-29T13:49:49Z</dcterms:modified>
  <cp:category/>
  <cp:version/>
  <cp:contentType/>
  <cp:contentStatus/>
</cp:coreProperties>
</file>